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17" i="1"/>
  <c r="J18" i="1"/>
  <c r="I16" i="1"/>
  <c r="I8" i="1" l="1"/>
  <c r="J8" i="1" s="1"/>
  <c r="I6" i="1"/>
  <c r="J6" i="1" s="1"/>
  <c r="G15" i="1"/>
  <c r="G20" i="1"/>
  <c r="H15" i="1"/>
  <c r="J13" i="1"/>
  <c r="J14" i="1"/>
  <c r="I5" i="1"/>
  <c r="J5" i="1" s="1"/>
  <c r="H9" i="1"/>
  <c r="G9" i="1"/>
  <c r="J4" i="1"/>
  <c r="J7" i="1"/>
  <c r="J19" i="1" l="1"/>
  <c r="J16" i="1"/>
  <c r="J17" i="1"/>
  <c r="I12" i="1"/>
  <c r="J12" i="1" s="1"/>
  <c r="J11" i="1"/>
  <c r="J10" i="1"/>
  <c r="J3" i="1"/>
  <c r="I20" i="1" l="1"/>
  <c r="H20" i="1"/>
  <c r="J15" i="1"/>
  <c r="J9" i="1"/>
  <c r="I9" i="1"/>
  <c r="I15" i="1"/>
  <c r="J20" i="1" l="1"/>
</calcChain>
</file>

<file path=xl/sharedStrings.xml><?xml version="1.0" encoding="utf-8"?>
<sst xmlns="http://schemas.openxmlformats.org/spreadsheetml/2006/main" count="66" uniqueCount="52">
  <si>
    <t>№</t>
  </si>
  <si>
    <t>Сотрудник</t>
  </si>
  <si>
    <t>Отдел</t>
  </si>
  <si>
    <t>Приказ</t>
  </si>
  <si>
    <t>Область</t>
  </si>
  <si>
    <t>Период</t>
  </si>
  <si>
    <t>Суточный</t>
  </si>
  <si>
    <t>Гостиница</t>
  </si>
  <si>
    <t>Дорожный</t>
  </si>
  <si>
    <t>Итог</t>
  </si>
  <si>
    <t>Париж</t>
  </si>
  <si>
    <t xml:space="preserve">Қашқадарё </t>
  </si>
  <si>
    <t>Хоразм</t>
  </si>
  <si>
    <t>Санкт-Петербург</t>
  </si>
  <si>
    <t>Самарканд</t>
  </si>
  <si>
    <t>17-19.05.2022</t>
  </si>
  <si>
    <t>28.03-01.04.2022</t>
  </si>
  <si>
    <t>Онорбоев Баходиржон Очилбоевич</t>
  </si>
  <si>
    <t>178-х от 10.06.2022</t>
  </si>
  <si>
    <t>11.06.2022г.</t>
  </si>
  <si>
    <t>Бегимкулов Узокбой Шоимкулович</t>
  </si>
  <si>
    <t>3</t>
  </si>
  <si>
    <t>47-х от 01.03.22г.</t>
  </si>
  <si>
    <t>69-х от 25.03.2022г.</t>
  </si>
  <si>
    <t>144-х от 17.05.22г.</t>
  </si>
  <si>
    <t>08-10.03.2022</t>
  </si>
  <si>
    <t>MUSLITDINOV NODIR XOJIYEVICH</t>
  </si>
  <si>
    <t xml:space="preserve">Cурхондарё </t>
  </si>
  <si>
    <t>Руководство</t>
  </si>
  <si>
    <t>210-х от 06.07.2022</t>
  </si>
  <si>
    <t>ҚҚР</t>
  </si>
  <si>
    <t>10-14.07.2022</t>
  </si>
  <si>
    <t>06-08.07.2022</t>
  </si>
  <si>
    <t>190-х от 16.06.2022</t>
  </si>
  <si>
    <t>20-25.06.2022</t>
  </si>
  <si>
    <t>216-хт от 08.07.2022</t>
  </si>
  <si>
    <t>10-13.07.2022</t>
  </si>
  <si>
    <t>08-08.08.2022</t>
  </si>
  <si>
    <t>235-х от 03.08.2022</t>
  </si>
  <si>
    <t>Андижон</t>
  </si>
  <si>
    <t>04-05.08.2022</t>
  </si>
  <si>
    <t>Бухоро</t>
  </si>
  <si>
    <t>16-16.08.2022</t>
  </si>
  <si>
    <t>5-х от 27.01.2023г.</t>
  </si>
  <si>
    <t>26-28.01.2023</t>
  </si>
  <si>
    <t>11-х от 14.02.2023г.</t>
  </si>
  <si>
    <t>15-18.02.2022</t>
  </si>
  <si>
    <t>18-х от 03.03.2023</t>
  </si>
  <si>
    <t>09-10.03.2023</t>
  </si>
  <si>
    <t xml:space="preserve">26-х от 24.03.2023г. </t>
  </si>
  <si>
    <t>29.03-31.03.2023</t>
  </si>
  <si>
    <t xml:space="preserve">Ўзбекистон Республикаси Мактабгача таълим вазирлиги раҳбар ходимларининг 2023 йил 1-ярим йиллик хизмат сафари бўйича
МАЪЛУМОТ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</si>
</sst>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Normal="100" zoomScaleSheetLayoutView="100" workbookViewId="0">
      <selection sqref="A1:J1"/>
    </sheetView>
  </sheetViews>
  <sheetFormatPr defaultRowHeight="15" x14ac:dyDescent="0.25"/>
  <cols>
    <col min="1" max="1" width="4.7109375" bestFit="1" customWidth="1"/>
    <col min="2" max="2" width="31.5703125" bestFit="1" customWidth="1"/>
    <col min="3" max="3" width="10.42578125" bestFit="1" customWidth="1"/>
    <col min="4" max="4" width="19.42578125" bestFit="1" customWidth="1"/>
    <col min="5" max="5" width="15.140625" bestFit="1" customWidth="1"/>
    <col min="6" max="6" width="15.5703125" bestFit="1" customWidth="1"/>
    <col min="7" max="7" width="12.5703125" bestFit="1" customWidth="1"/>
    <col min="8" max="10" width="14.42578125" bestFit="1" customWidth="1"/>
  </cols>
  <sheetData>
    <row r="1" spans="1:10" ht="55.5" customHeight="1" x14ac:dyDescent="0.25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5" hidden="1" customHeight="1" x14ac:dyDescent="0.25">
      <c r="A3" s="7"/>
      <c r="B3" s="7"/>
      <c r="C3" s="7"/>
      <c r="D3" s="2" t="s">
        <v>18</v>
      </c>
      <c r="E3" s="5" t="s">
        <v>11</v>
      </c>
      <c r="F3" s="2" t="s">
        <v>19</v>
      </c>
      <c r="G3" s="2">
        <v>30000</v>
      </c>
      <c r="H3" s="2">
        <v>0</v>
      </c>
      <c r="I3" s="2">
        <v>0</v>
      </c>
      <c r="J3" s="2">
        <f t="shared" ref="J3:J8" si="0">SUM(G3:I3)</f>
        <v>30000</v>
      </c>
    </row>
    <row r="4" spans="1:10" hidden="1" x14ac:dyDescent="0.25">
      <c r="A4" s="18"/>
      <c r="B4" s="19"/>
      <c r="C4" s="20"/>
      <c r="D4" s="2" t="s">
        <v>29</v>
      </c>
      <c r="E4" s="10" t="s">
        <v>30</v>
      </c>
      <c r="F4" s="2" t="s">
        <v>31</v>
      </c>
      <c r="G4" s="2">
        <v>108000</v>
      </c>
      <c r="H4" s="2">
        <v>1000000</v>
      </c>
      <c r="I4" s="2">
        <v>1304185</v>
      </c>
      <c r="J4" s="2">
        <f t="shared" si="0"/>
        <v>2412185</v>
      </c>
    </row>
    <row r="5" spans="1:10" hidden="1" x14ac:dyDescent="0.25">
      <c r="A5" s="21"/>
      <c r="B5" s="22"/>
      <c r="C5" s="23"/>
      <c r="D5" s="2" t="s">
        <v>29</v>
      </c>
      <c r="E5" s="10" t="s">
        <v>11</v>
      </c>
      <c r="F5" s="2" t="s">
        <v>32</v>
      </c>
      <c r="G5" s="2">
        <v>54000</v>
      </c>
      <c r="H5" s="2">
        <v>700000</v>
      </c>
      <c r="I5" s="2">
        <f>1357880+1319558</f>
        <v>2677438</v>
      </c>
      <c r="J5" s="2">
        <f t="shared" si="0"/>
        <v>3431438</v>
      </c>
    </row>
    <row r="6" spans="1:10" hidden="1" x14ac:dyDescent="0.25">
      <c r="A6" s="21"/>
      <c r="B6" s="22"/>
      <c r="C6" s="23"/>
      <c r="D6" s="2" t="s">
        <v>38</v>
      </c>
      <c r="E6" s="5" t="s">
        <v>14</v>
      </c>
      <c r="F6" s="2" t="s">
        <v>37</v>
      </c>
      <c r="G6" s="2">
        <v>30000</v>
      </c>
      <c r="H6" s="2"/>
      <c r="I6" s="2">
        <f>142000+204000</f>
        <v>346000</v>
      </c>
      <c r="J6" s="2">
        <f t="shared" si="0"/>
        <v>376000</v>
      </c>
    </row>
    <row r="7" spans="1:10" hidden="1" x14ac:dyDescent="0.25">
      <c r="A7" s="21"/>
      <c r="B7" s="22"/>
      <c r="C7" s="23"/>
      <c r="D7" s="2" t="s">
        <v>38</v>
      </c>
      <c r="E7" s="5" t="s">
        <v>39</v>
      </c>
      <c r="F7" s="2" t="s">
        <v>40</v>
      </c>
      <c r="G7" s="2">
        <v>60000</v>
      </c>
      <c r="H7" s="2">
        <v>600000</v>
      </c>
      <c r="I7" s="2"/>
      <c r="J7" s="2">
        <f t="shared" si="0"/>
        <v>660000</v>
      </c>
    </row>
    <row r="8" spans="1:10" hidden="1" x14ac:dyDescent="0.25">
      <c r="A8" s="24"/>
      <c r="B8" s="25"/>
      <c r="C8" s="26"/>
      <c r="D8" s="2" t="s">
        <v>38</v>
      </c>
      <c r="E8" s="10" t="s">
        <v>41</v>
      </c>
      <c r="F8" s="2" t="s">
        <v>42</v>
      </c>
      <c r="G8" s="2">
        <v>30000</v>
      </c>
      <c r="H8" s="2"/>
      <c r="I8" s="2">
        <f>519294+173000</f>
        <v>692294</v>
      </c>
      <c r="J8" s="2">
        <f t="shared" si="0"/>
        <v>722294</v>
      </c>
    </row>
    <row r="9" spans="1:10" hidden="1" x14ac:dyDescent="0.25">
      <c r="A9" s="11" t="s">
        <v>17</v>
      </c>
      <c r="B9" s="12"/>
      <c r="C9" s="12"/>
      <c r="D9" s="12"/>
      <c r="E9" s="13"/>
      <c r="F9" s="3" t="s">
        <v>9</v>
      </c>
      <c r="G9" s="4">
        <f>SUM(G3:G5)</f>
        <v>192000</v>
      </c>
      <c r="H9" s="4">
        <f>SUM(H3:H5)</f>
        <v>1700000</v>
      </c>
      <c r="I9" s="4">
        <f>SUM(I3:I3)</f>
        <v>0</v>
      </c>
      <c r="J9" s="4">
        <f>SUM(J3:J3)</f>
        <v>30000</v>
      </c>
    </row>
    <row r="10" spans="1:10" hidden="1" x14ac:dyDescent="0.25">
      <c r="A10" s="17" t="s">
        <v>21</v>
      </c>
      <c r="B10" s="17" t="s">
        <v>20</v>
      </c>
      <c r="C10" s="17" t="s">
        <v>28</v>
      </c>
      <c r="D10" s="2" t="s">
        <v>22</v>
      </c>
      <c r="E10" s="5" t="s">
        <v>13</v>
      </c>
      <c r="F10" s="2" t="s">
        <v>25</v>
      </c>
      <c r="G10" s="2">
        <v>1310242</v>
      </c>
      <c r="H10" s="2">
        <v>3631553</v>
      </c>
      <c r="I10" s="2">
        <v>5425087</v>
      </c>
      <c r="J10" s="2">
        <f>SUM(G10:I10)</f>
        <v>10366882</v>
      </c>
    </row>
    <row r="11" spans="1:10" hidden="1" x14ac:dyDescent="0.25">
      <c r="A11" s="17"/>
      <c r="B11" s="17"/>
      <c r="C11" s="17"/>
      <c r="D11" s="2" t="s">
        <v>23</v>
      </c>
      <c r="E11" s="5" t="s">
        <v>10</v>
      </c>
      <c r="F11" s="2" t="s">
        <v>16</v>
      </c>
      <c r="G11" s="2">
        <v>2899794</v>
      </c>
      <c r="H11" s="2">
        <v>6196986</v>
      </c>
      <c r="I11" s="2">
        <v>35623839</v>
      </c>
      <c r="J11" s="2">
        <f>SUM(G11:I11)</f>
        <v>44720619</v>
      </c>
    </row>
    <row r="12" spans="1:10" hidden="1" x14ac:dyDescent="0.25">
      <c r="A12" s="17"/>
      <c r="B12" s="17"/>
      <c r="C12" s="17"/>
      <c r="D12" s="2" t="s">
        <v>24</v>
      </c>
      <c r="E12" s="5" t="s">
        <v>13</v>
      </c>
      <c r="F12" s="2" t="s">
        <v>15</v>
      </c>
      <c r="G12" s="2">
        <v>1330584</v>
      </c>
      <c r="H12" s="2">
        <v>2882932</v>
      </c>
      <c r="I12" s="2">
        <f>6535328+9153437</f>
        <v>15688765</v>
      </c>
      <c r="J12" s="2">
        <f>SUM(G12:I12)</f>
        <v>19902281</v>
      </c>
    </row>
    <row r="13" spans="1:10" hidden="1" x14ac:dyDescent="0.25">
      <c r="A13" s="8"/>
      <c r="B13" s="9"/>
      <c r="C13" s="6"/>
      <c r="D13" s="2" t="s">
        <v>33</v>
      </c>
      <c r="E13" s="5" t="s">
        <v>13</v>
      </c>
      <c r="F13" s="2" t="s">
        <v>34</v>
      </c>
      <c r="G13" s="2">
        <v>2167980</v>
      </c>
      <c r="H13" s="2">
        <v>7045935</v>
      </c>
      <c r="I13" s="2">
        <v>10426671</v>
      </c>
      <c r="J13" s="2">
        <f t="shared" ref="J13:J14" si="1">SUM(G13:I13)</f>
        <v>19640586</v>
      </c>
    </row>
    <row r="14" spans="1:10" hidden="1" x14ac:dyDescent="0.25">
      <c r="A14" s="8"/>
      <c r="B14" s="9"/>
      <c r="C14" s="6"/>
      <c r="D14" s="2" t="s">
        <v>35</v>
      </c>
      <c r="E14" s="5" t="s">
        <v>30</v>
      </c>
      <c r="F14" s="2" t="s">
        <v>36</v>
      </c>
      <c r="G14" s="2">
        <v>120000</v>
      </c>
      <c r="H14" s="2">
        <v>750000</v>
      </c>
      <c r="I14" s="2">
        <v>779672</v>
      </c>
      <c r="J14" s="2">
        <f t="shared" si="1"/>
        <v>1649672</v>
      </c>
    </row>
    <row r="15" spans="1:10" hidden="1" x14ac:dyDescent="0.25">
      <c r="A15" s="11" t="s">
        <v>20</v>
      </c>
      <c r="B15" s="12"/>
      <c r="C15" s="12"/>
      <c r="D15" s="12"/>
      <c r="E15" s="13"/>
      <c r="F15" s="3" t="s">
        <v>9</v>
      </c>
      <c r="G15" s="4">
        <f>SUM(G10:G14)</f>
        <v>7828600</v>
      </c>
      <c r="H15" s="4">
        <f>SUM(H10:H14)</f>
        <v>20507406</v>
      </c>
      <c r="I15" s="4">
        <f>SUM(I10:I12)</f>
        <v>56737691</v>
      </c>
      <c r="J15" s="4">
        <f>SUM(J10:J12)</f>
        <v>74989782</v>
      </c>
    </row>
    <row r="16" spans="1:10" x14ac:dyDescent="0.25">
      <c r="A16" s="17"/>
      <c r="B16" s="17" t="s">
        <v>26</v>
      </c>
      <c r="C16" s="17"/>
      <c r="D16" s="2" t="s">
        <v>45</v>
      </c>
      <c r="E16" s="2" t="s">
        <v>41</v>
      </c>
      <c r="F16" s="2" t="s">
        <v>46</v>
      </c>
      <c r="G16" s="2">
        <v>90000</v>
      </c>
      <c r="H16" s="2"/>
      <c r="I16" s="2">
        <f>619643+449174</f>
        <v>1068817</v>
      </c>
      <c r="J16" s="2">
        <f>SUM(G16:I16)</f>
        <v>1158817</v>
      </c>
    </row>
    <row r="17" spans="1:10" x14ac:dyDescent="0.25">
      <c r="A17" s="17"/>
      <c r="B17" s="17"/>
      <c r="C17" s="17"/>
      <c r="D17" s="2" t="s">
        <v>49</v>
      </c>
      <c r="E17" s="2" t="s">
        <v>12</v>
      </c>
      <c r="F17" s="2" t="s">
        <v>50</v>
      </c>
      <c r="G17" s="2">
        <v>90000</v>
      </c>
      <c r="H17" s="2">
        <v>1200000</v>
      </c>
      <c r="I17" s="2">
        <f>719119+947093</f>
        <v>1666212</v>
      </c>
      <c r="J17" s="2">
        <f t="shared" ref="J17:J19" si="2">SUM(G17:I17)</f>
        <v>2956212</v>
      </c>
    </row>
    <row r="18" spans="1:10" x14ac:dyDescent="0.25">
      <c r="A18" s="17"/>
      <c r="B18" s="17"/>
      <c r="C18" s="17"/>
      <c r="D18" s="2" t="s">
        <v>47</v>
      </c>
      <c r="E18" s="2" t="s">
        <v>27</v>
      </c>
      <c r="F18" s="2" t="s">
        <v>48</v>
      </c>
      <c r="G18" s="2">
        <v>30000</v>
      </c>
      <c r="H18" s="2"/>
      <c r="I18" s="2">
        <v>2105419</v>
      </c>
      <c r="J18" s="2">
        <f t="shared" si="2"/>
        <v>2135419</v>
      </c>
    </row>
    <row r="19" spans="1:10" x14ac:dyDescent="0.25">
      <c r="A19" s="17"/>
      <c r="B19" s="17"/>
      <c r="C19" s="17"/>
      <c r="D19" s="2" t="s">
        <v>43</v>
      </c>
      <c r="E19" s="2"/>
      <c r="F19" s="2" t="s">
        <v>44</v>
      </c>
      <c r="G19" s="2">
        <v>90000</v>
      </c>
      <c r="H19" s="2"/>
      <c r="I19" s="2">
        <v>2604833</v>
      </c>
      <c r="J19" s="2">
        <f t="shared" si="2"/>
        <v>2694833</v>
      </c>
    </row>
    <row r="20" spans="1:10" x14ac:dyDescent="0.25">
      <c r="A20" s="11" t="s">
        <v>26</v>
      </c>
      <c r="B20" s="12"/>
      <c r="C20" s="12"/>
      <c r="D20" s="12"/>
      <c r="E20" s="13"/>
      <c r="F20" s="3" t="s">
        <v>9</v>
      </c>
      <c r="G20" s="4">
        <f>SUM(G16:G19)</f>
        <v>300000</v>
      </c>
      <c r="H20" s="4">
        <f>SUM(H16:H19)</f>
        <v>1200000</v>
      </c>
      <c r="I20" s="4">
        <f>SUM(I16:I19)</f>
        <v>7445281</v>
      </c>
      <c r="J20" s="4">
        <f>SUM(J16:J19)</f>
        <v>8945281</v>
      </c>
    </row>
    <row r="21" spans="1:10" x14ac:dyDescent="0.25">
      <c r="A21" s="14" t="s">
        <v>9</v>
      </c>
      <c r="B21" s="15"/>
      <c r="C21" s="15"/>
      <c r="D21" s="15"/>
      <c r="E21" s="15"/>
      <c r="F21" s="16"/>
      <c r="G21" s="4">
        <f>+G20</f>
        <v>300000</v>
      </c>
      <c r="H21" s="4">
        <f t="shared" ref="H21:J21" si="3">+H20</f>
        <v>1200000</v>
      </c>
      <c r="I21" s="4">
        <f t="shared" si="3"/>
        <v>7445281</v>
      </c>
      <c r="J21" s="4">
        <f t="shared" si="3"/>
        <v>8945281</v>
      </c>
    </row>
  </sheetData>
  <mergeCells count="12">
    <mergeCell ref="A4:C8"/>
    <mergeCell ref="A1:J1"/>
    <mergeCell ref="A9:E9"/>
    <mergeCell ref="A15:E15"/>
    <mergeCell ref="A20:E20"/>
    <mergeCell ref="A21:F21"/>
    <mergeCell ref="A10:A12"/>
    <mergeCell ref="B10:B12"/>
    <mergeCell ref="C10:C12"/>
    <mergeCell ref="C16:C19"/>
    <mergeCell ref="B16:B19"/>
    <mergeCell ref="A16:A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2023-04-25T09:05:42Z</dcterms:modified>
</cp:coreProperties>
</file>