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Хатлар\ОЧИҚ МАЪЛУМОТЛАР\"/>
    </mc:Choice>
  </mc:AlternateContent>
  <bookViews>
    <workbookView xWindow="-120" yWindow="-120" windowWidth="29040" windowHeight="15840" firstSheet="1" activeTab="1"/>
  </bookViews>
  <sheets>
    <sheet name="Йиллик параметр" sheetId="15" state="hidden" r:id="rId1"/>
    <sheet name="2023 йил 1-чорак" sheetId="19" r:id="rId2"/>
    <sheet name="Шартномалар" sheetId="12" state="hidden" r:id="rId3"/>
  </sheets>
  <definedNames>
    <definedName name="_xlnm._FilterDatabase" localSheetId="1" hidden="1">'2023 йил 1-чорак'!$C$9:$AF$22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1-чорак'!$6:$9</definedName>
    <definedName name="_xlnm.Print_Titles" localSheetId="0">'Йиллик параметр'!$5:$7</definedName>
    <definedName name="_xlnm.Print_Area" localSheetId="1">'2023 йил 1-чорак'!$C$2:$J$25</definedName>
    <definedName name="_xlnm.Print_Area" localSheetId="0">'Йиллик параметр'!$B$2:$K$48</definedName>
  </definedNames>
  <calcPr calcId="152511"/>
</workbook>
</file>

<file path=xl/calcChain.xml><?xml version="1.0" encoding="utf-8"?>
<calcChain xmlns="http://schemas.openxmlformats.org/spreadsheetml/2006/main">
  <c r="E20" i="19" l="1"/>
  <c r="E21" i="19"/>
  <c r="F22" i="19" l="1"/>
  <c r="G22" i="19"/>
  <c r="H22" i="19"/>
  <c r="I22" i="19"/>
  <c r="E11" i="19"/>
  <c r="E12" i="19"/>
  <c r="E13" i="19"/>
  <c r="E14" i="19"/>
  <c r="E15" i="19"/>
  <c r="E16" i="19"/>
  <c r="E17" i="19"/>
  <c r="E18" i="19"/>
  <c r="E19" i="19"/>
  <c r="C11" i="19" l="1"/>
  <c r="C12" i="19" s="1"/>
  <c r="C13" i="19" s="1"/>
  <c r="C14" i="19" s="1"/>
  <c r="C15" i="19" s="1"/>
  <c r="C16" i="19" s="1"/>
  <c r="C17" i="19" s="1"/>
  <c r="C18" i="19" s="1"/>
  <c r="E10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22" i="19" l="1"/>
  <c r="E47" i="15"/>
</calcChain>
</file>

<file path=xl/sharedStrings.xml><?xml version="1.0" encoding="utf-8"?>
<sst xmlns="http://schemas.openxmlformats.org/spreadsheetml/2006/main" count="3931" uniqueCount="1327">
  <si>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</si>
  <si>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</si>
  <si>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</si>
  <si>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</si>
  <si>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</si>
  <si>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</si>
  <si>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</si>
  <si>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</si>
  <si>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</si>
  <si>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</si>
  <si>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</si>
  <si>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</si>
  <si>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</si>
  <si>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</si>
  <si>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</si>
  <si>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</si>
  <si>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</si>
  <si>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</si>
  <si>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</si>
  <si>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</si>
  <si>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</si>
  <si>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</si>
  <si>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</si>
  <si>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</si>
  <si>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</si>
  <si>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</si>
  <si>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</si>
  <si>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</si>
  <si>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</si>
  <si>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</si>
  <si>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</si>
  <si>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</si>
  <si>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</si>
  <si>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</si>
  <si>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</si>
  <si>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</si>
  <si>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</si>
  <si>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</si>
  <si>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</si>
  <si>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</si>
  <si>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</si>
  <si>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</si>
  <si>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</si>
  <si>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</si>
  <si>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</si>
  <si>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</si>
  <si>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</si>
  <si>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</si>
  <si>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</si>
  <si>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</si>
  <si>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</si>
  <si>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</si>
  <si>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</si>
  <si>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</si>
  <si>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</si>
  <si>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</si>
  <si>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</si>
  <si>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</si>
  <si>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</si>
  <si>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</si>
  <si>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</si>
  <si>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</si>
  <si>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</si>
  <si>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</si>
  <si>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</si>
  <si>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</si>
  <si>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</si>
  <si>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</si>
  <si>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</si>
  <si>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</si>
  <si>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</si>
  <si>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</si>
  <si>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</si>
  <si>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</si>
  <si>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</si>
  <si>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</si>
  <si>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</si>
  <si>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</si>
  <si>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</si>
  <si>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</si>
  <si>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</si>
  <si>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</si>
  <si>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</si>
  <si>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</si>
  <si>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</si>
  <si>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</si>
  <si>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</si>
  <si>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</si>
  <si>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</si>
  <si>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</si>
  <si>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</si>
  <si>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</si>
  <si>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</si>
  <si>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</si>
  <si>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</si>
  <si>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</si>
  <si>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</si>
  <si>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</si>
  <si>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</si>
  <si>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</si>
  <si>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</si>
  <si>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</si>
  <si>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</si>
  <si>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</si>
  <si>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</si>
  <si>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</si>
  <si>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</si>
  <si>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</si>
  <si>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</si>
  <si>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</si>
  <si>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</si>
  <si>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</si>
  <si>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</si>
  <si>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</si>
  <si>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</si>
  <si>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</si>
  <si>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</si>
  <si>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</si>
  <si>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</si>
  <si>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</si>
  <si>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</si>
  <si>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</si>
  <si>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</si>
  <si>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</si>
  <si>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</si>
  <si>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</si>
  <si>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</si>
  <si>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</si>
  <si>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</si>
  <si>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</si>
  <si>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</si>
  <si>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</si>
  <si>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</si>
  <si>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</si>
  <si>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</si>
  <si>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</si>
  <si>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</si>
  <si>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</si>
  <si>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</si>
  <si>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</si>
  <si>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</si>
  <si>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</si>
  <si>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</si>
  <si>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</si>
  <si>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</si>
  <si>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</si>
  <si>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</si>
  <si>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</si>
  <si>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</si>
  <si>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</si>
  <si>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</si>
  <si>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</si>
  <si>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</si>
  <si>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</si>
  <si>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</si>
  <si>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</si>
  <si>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</si>
  <si>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</si>
  <si>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</si>
  <si>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</si>
  <si>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</si>
  <si>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</si>
  <si>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</si>
  <si>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</si>
  <si>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</si>
  <si>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</si>
  <si>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</si>
  <si>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</si>
  <si>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</si>
  <si>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</si>
  <si>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</si>
  <si>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</si>
  <si>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</si>
  <si>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</si>
  <si>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</si>
  <si>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</si>
  <si>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</si>
  <si>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</si>
  <si>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</si>
  <si>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</si>
  <si>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</si>
  <si>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</si>
  <si>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</si>
  <si>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</si>
  <si>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</si>
  <si>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</si>
  <si>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</si>
  <si>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</si>
  <si>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</si>
  <si>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</si>
  <si>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</si>
  <si>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</si>
  <si>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</si>
  <si>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</si>
  <si>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</si>
  <si>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</si>
  <si>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</si>
  <si>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</si>
  <si>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</si>
  <si>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</si>
  <si>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</si>
  <si>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</si>
  <si>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</si>
  <si>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</si>
  <si>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</si>
  <si>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</si>
  <si>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</si>
  <si>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</si>
  <si>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</si>
  <si>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</si>
  <si>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</si>
  <si>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</si>
  <si>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</si>
  <si>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</si>
  <si>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</si>
  <si>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</si>
  <si>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</si>
  <si>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</si>
  <si>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</si>
  <si>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</si>
  <si>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</si>
  <si>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</si>
  <si>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</si>
  <si>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</si>
  <si>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</si>
  <si>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</si>
  <si>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</si>
  <si>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</si>
  <si>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</si>
  <si>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</si>
  <si>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</si>
  <si>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</si>
  <si>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</si>
  <si>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</si>
  <si>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</si>
  <si>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</si>
  <si>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</si>
  <si>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</si>
  <si>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</si>
  <si>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</si>
  <si>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</si>
  <si>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</si>
  <si>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</si>
  <si>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</si>
  <si>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</si>
  <si>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</si>
  <si>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</si>
  <si>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</si>
  <si>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</si>
  <si>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</si>
  <si>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</si>
  <si>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</si>
  <si>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</si>
  <si>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</si>
  <si>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</si>
  <si>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</si>
  <si>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</si>
  <si>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</si>
  <si>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</si>
  <si>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</si>
  <si>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</si>
  <si>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</si>
  <si>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</si>
  <si>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</si>
  <si>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</si>
  <si>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</si>
  <si>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</si>
  <si>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</si>
  <si>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</si>
  <si>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</si>
  <si>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</si>
  <si>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</si>
  <si>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</si>
  <si>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</si>
  <si>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</si>
  <si>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</si>
  <si>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</si>
  <si>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</si>
  <si>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</si>
  <si>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</si>
  <si>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</si>
  <si>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</si>
  <si>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</si>
  <si>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</si>
  <si>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</si>
  <si>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</si>
  <si>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</si>
  <si>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</si>
  <si>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</si>
  <si>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</si>
  <si>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</si>
  <si>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</si>
  <si>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</si>
  <si>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</si>
  <si>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</si>
  <si>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</si>
  <si>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</si>
  <si>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</si>
  <si>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</si>
  <si>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</si>
  <si>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</si>
  <si>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</si>
  <si>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</si>
  <si>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</si>
  <si>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</si>
  <si>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</si>
  <si>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</si>
  <si>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</si>
  <si>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</si>
  <si>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</si>
  <si>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</si>
  <si>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</si>
  <si>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</si>
  <si>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</si>
  <si>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</si>
  <si>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</si>
  <si>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</si>
  <si>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</si>
  <si>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</si>
  <si>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</si>
  <si>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</si>
  <si>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</si>
  <si>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</si>
  <si>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</si>
  <si>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</si>
  <si>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</si>
  <si>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</si>
  <si>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</si>
  <si>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</si>
  <si>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</si>
  <si>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</si>
  <si>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</si>
  <si>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</si>
  <si>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</si>
  <si>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</si>
  <si>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</si>
  <si>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</si>
  <si>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</si>
  <si>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</si>
  <si>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</si>
  <si>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</si>
  <si>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</si>
  <si>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</si>
  <si>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</si>
  <si>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</si>
  <si>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</si>
  <si>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</si>
  <si>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</si>
  <si>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</si>
  <si>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</si>
  <si>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</si>
  <si>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</si>
  <si>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</si>
  <si>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</si>
  <si>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</si>
  <si>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</si>
  <si>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</si>
  <si>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</si>
  <si>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</si>
  <si>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</si>
  <si>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</si>
  <si>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</si>
  <si>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</si>
  <si>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</si>
  <si>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</si>
  <si>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</si>
  <si>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</si>
  <si>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</si>
  <si>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</si>
  <si>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</si>
  <si>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</si>
  <si>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</si>
  <si>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</si>
  <si>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</si>
  <si>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</si>
  <si>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</si>
  <si>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</si>
  <si>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</si>
  <si>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</si>
  <si>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</si>
  <si>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</si>
  <si>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</si>
  <si>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</si>
  <si>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</si>
  <si>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</si>
  <si>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</si>
  <si>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</si>
  <si>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</si>
  <si>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</si>
  <si>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</si>
  <si>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</si>
  <si>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</si>
  <si>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</si>
  <si>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</si>
  <si>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</si>
  <si>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</si>
  <si>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</si>
  <si>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</si>
  <si>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</si>
  <si>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</si>
  <si>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</si>
  <si>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</si>
  <si>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</si>
  <si>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</si>
  <si>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</si>
  <si>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</si>
  <si>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</si>
  <si>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</si>
  <si>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</si>
  <si>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</si>
  <si>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</si>
  <si>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</si>
  <si>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</si>
  <si>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</si>
  <si>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</si>
  <si>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</si>
  <si>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</si>
  <si>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</si>
  <si>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</si>
  <si>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</si>
  <si>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</si>
  <si>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</si>
  <si>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</si>
  <si>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</si>
  <si>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</si>
  <si>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</si>
  <si>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</si>
  <si>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</si>
  <si>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</si>
  <si>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</si>
  <si>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</si>
  <si>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</si>
  <si>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</si>
  <si>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</si>
  <si>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</si>
  <si>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</si>
  <si>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</si>
  <si>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</si>
  <si>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</si>
  <si>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</si>
  <si>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</si>
  <si>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</si>
  <si>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</si>
  <si>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</si>
  <si>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</si>
  <si>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</si>
  <si>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</si>
  <si>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</si>
  <si>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</si>
  <si>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</si>
  <si>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</si>
  <si>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</si>
  <si>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</si>
  <si>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</si>
  <si>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</si>
  <si>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</si>
  <si>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</si>
  <si>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</si>
  <si>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</si>
  <si>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</si>
  <si>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</si>
  <si>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</si>
  <si>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</si>
  <si>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</si>
  <si>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</si>
  <si>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</si>
  <si>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</si>
  <si>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</si>
  <si>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</si>
  <si>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</si>
  <si>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</si>
  <si>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</si>
  <si>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</si>
  <si>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</si>
  <si>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</si>
  <si>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</si>
  <si>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</si>
  <si>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</si>
  <si>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</si>
  <si>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</si>
  <si>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</si>
  <si>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</si>
  <si>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</si>
  <si>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</si>
  <si>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</si>
  <si>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</si>
  <si>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</si>
  <si>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</si>
  <si>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</si>
  <si>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</si>
  <si>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</si>
  <si>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</si>
  <si>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</si>
  <si>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</si>
  <si>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</si>
  <si>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</si>
  <si>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</si>
  <si>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</si>
  <si>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</si>
  <si>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</si>
  <si>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</si>
  <si>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</si>
  <si>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</si>
  <si>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</si>
  <si>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</si>
  <si>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</si>
  <si>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</si>
  <si>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</si>
  <si>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</si>
  <si>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</si>
  <si>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</si>
  <si>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</si>
  <si>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</si>
  <si>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</si>
  <si>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</si>
  <si>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</si>
  <si>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</si>
  <si>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</si>
  <si>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</si>
  <si>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</si>
  <si>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</si>
  <si>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</si>
  <si>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</si>
  <si>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</si>
  <si>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</si>
  <si>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</si>
  <si>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</si>
  <si>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</si>
  <si>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</si>
  <si>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</si>
  <si>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</si>
  <si>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</si>
  <si>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</si>
  <si>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</si>
  <si>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</si>
  <si>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</si>
  <si>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</si>
  <si>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</si>
  <si>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</si>
  <si>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</si>
  <si>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</si>
  <si>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</si>
  <si>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</si>
  <si>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</si>
  <si>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</si>
  <si>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</si>
  <si>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</si>
  <si>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</si>
  <si>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</si>
  <si>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</si>
  <si>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</si>
  <si>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</si>
  <si>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</si>
  <si>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</si>
  <si>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</si>
  <si>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</si>
  <si>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</si>
  <si>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</si>
  <si>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</si>
  <si>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</si>
  <si>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</si>
  <si>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</si>
  <si>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</si>
  <si>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</si>
  <si>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</si>
  <si>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</si>
  <si>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</si>
  <si>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</si>
  <si>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</si>
  <si>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</si>
  <si>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</si>
  <si>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</si>
  <si>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</si>
  <si>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</si>
  <si>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</si>
  <si>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</si>
  <si>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</si>
  <si>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</si>
  <si>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</si>
  <si>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</si>
  <si>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</si>
  <si>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</si>
  <si>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</si>
  <si>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</si>
  <si>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</si>
  <si>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</si>
  <si>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</si>
  <si>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</si>
  <si>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</si>
  <si>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</si>
  <si>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</si>
  <si>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</si>
  <si>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</si>
  <si>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</si>
  <si>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</si>
  <si>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</si>
  <si>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</si>
  <si>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</si>
  <si>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</si>
  <si>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</si>
  <si>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</si>
  <si>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</si>
  <si>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</si>
  <si>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</si>
  <si>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</si>
  <si>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</si>
  <si>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</si>
  <si>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</si>
  <si>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</si>
  <si>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</si>
  <si>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</si>
  <si>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</si>
  <si>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</si>
  <si>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</si>
  <si>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</si>
  <si>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</si>
  <si>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</si>
  <si>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</si>
  <si>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</si>
  <si>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</si>
  <si>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</si>
  <si>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</si>
  <si>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</si>
  <si>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</si>
  <si>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</si>
  <si>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</si>
  <si>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</si>
  <si>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</si>
  <si>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</si>
  <si>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</si>
  <si>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</si>
  <si>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</si>
  <si>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</si>
  <si>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</si>
  <si>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</si>
  <si>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</si>
  <si>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</si>
  <si>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</si>
  <si>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</si>
  <si>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</si>
  <si>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</si>
  <si>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</si>
  <si>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</si>
  <si>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</si>
  <si>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</si>
  <si>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</si>
  <si>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</si>
  <si>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</si>
  <si>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</si>
  <si>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</si>
  <si>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</si>
  <si>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</si>
  <si>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</si>
  <si>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</si>
  <si>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</si>
  <si>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</si>
  <si>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</si>
  <si>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</si>
  <si>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</si>
  <si>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</si>
  <si>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</si>
  <si>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</si>
  <si>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</si>
  <si>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</si>
  <si>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</si>
  <si>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</si>
  <si>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</si>
  <si>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</si>
  <si>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</si>
  <si>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</si>
  <si>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</si>
  <si>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</si>
  <si>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</si>
  <si>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</si>
  <si>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</si>
  <si>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</si>
  <si>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</si>
  <si>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</si>
  <si>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</si>
  <si>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</si>
  <si>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</si>
  <si>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</si>
  <si>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</si>
  <si>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</si>
  <si>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</si>
  <si>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</si>
  <si>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</si>
  <si>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</si>
  <si>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</si>
  <si>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</si>
  <si>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</si>
  <si>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</si>
  <si>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</si>
  <si>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</si>
  <si>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</si>
  <si>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</si>
  <si>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</si>
  <si>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</si>
  <si>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</si>
  <si>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</si>
  <si>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</si>
  <si>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</si>
  <si>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</si>
  <si>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</si>
  <si>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</si>
  <si>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</si>
  <si>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</si>
  <si>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</si>
  <si>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</si>
  <si>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</si>
  <si>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</si>
  <si>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</si>
  <si>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</si>
  <si>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</si>
  <si>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</si>
  <si>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</si>
  <si>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</si>
  <si>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</si>
  <si>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</si>
  <si>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</si>
  <si>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</si>
  <si>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</si>
  <si>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</si>
  <si>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</si>
  <si>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</si>
  <si>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</si>
  <si>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</si>
  <si>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</si>
  <si>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</si>
  <si>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</si>
  <si>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</si>
  <si>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</si>
  <si>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</si>
  <si>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</si>
  <si>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</si>
  <si>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</si>
  <si>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</si>
  <si>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</si>
  <si>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</si>
  <si>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</si>
  <si>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</si>
  <si>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</si>
  <si>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</si>
  <si>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</si>
  <si>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</si>
  <si>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</si>
  <si>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</si>
  <si>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</si>
  <si>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</si>
  <si>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</si>
  <si>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</si>
  <si>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</si>
  <si>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</si>
  <si>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</si>
  <si>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</si>
  <si>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</si>
  <si>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</si>
  <si>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</si>
  <si>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</si>
  <si>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</si>
  <si>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</si>
  <si>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</si>
  <si>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</si>
  <si>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</si>
  <si>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</si>
  <si>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</si>
  <si>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</si>
  <si>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</si>
  <si>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</si>
  <si>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</si>
  <si>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</si>
  <si>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</si>
  <si>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</si>
  <si>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</si>
  <si>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</si>
  <si>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</si>
  <si>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</si>
  <si>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</si>
  <si>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</si>
  <si>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</si>
  <si>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</si>
  <si>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</si>
  <si>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</si>
  <si>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</si>
  <si>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</si>
  <si>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</si>
  <si>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</si>
  <si>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</si>
  <si>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</si>
  <si>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</si>
  <si>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</si>
  <si>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</si>
  <si>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</si>
  <si>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</si>
  <si>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</si>
  <si>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</si>
  <si>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</si>
  <si>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</si>
  <si>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</si>
  <si>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</si>
  <si>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</si>
  <si>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</si>
  <si>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</si>
  <si>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</si>
  <si>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</si>
  <si>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</si>
  <si>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</si>
  <si>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</si>
  <si>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</si>
  <si>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</si>
  <si>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</si>
  <si>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</si>
  <si>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</si>
  <si>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</si>
  <si>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</si>
  <si>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</si>
  <si>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</si>
  <si>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</si>
  <si>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</si>
  <si>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</si>
  <si>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</si>
  <si>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</si>
  <si>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</si>
  <si>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</si>
  <si>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</si>
  <si>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</si>
  <si>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</si>
  <si>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</si>
  <si>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</si>
  <si>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</si>
  <si>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</si>
  <si>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</si>
  <si>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</si>
  <si>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</si>
  <si>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</si>
  <si>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</si>
  <si>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</si>
  <si>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</si>
  <si>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</si>
  <si>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</si>
  <si>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</si>
  <si>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</si>
  <si>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</si>
  <si>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</si>
  <si>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</si>
  <si>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</si>
  <si>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</si>
  <si>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</si>
  <si>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</si>
  <si>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</si>
  <si>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</si>
  <si>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</si>
  <si>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</si>
  <si>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</si>
  <si>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</si>
  <si>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</si>
  <si>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</si>
  <si>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</si>
  <si>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</si>
  <si>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</si>
  <si>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</si>
  <si>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</si>
  <si>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</si>
  <si>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</si>
  <si>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</si>
  <si>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</si>
  <si>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</si>
  <si>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</si>
  <si>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</si>
  <si>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</si>
  <si>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</si>
  <si>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</si>
  <si>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</si>
  <si>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</si>
  <si>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</si>
  <si>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</si>
  <si>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</si>
  <si>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</si>
  <si>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</si>
  <si>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</si>
  <si>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</si>
  <si>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</si>
  <si>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</si>
  <si>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</si>
  <si>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</si>
  <si>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</si>
  <si>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</si>
  <si>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</si>
  <si>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</si>
  <si>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</si>
  <si>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</si>
  <si>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</si>
  <si>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</si>
  <si>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</si>
  <si>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</si>
  <si>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</si>
  <si>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</si>
  <si>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</si>
  <si>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</si>
  <si>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</si>
  <si>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</si>
  <si>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</si>
  <si>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</si>
  <si>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</si>
  <si>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</si>
  <si>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</si>
  <si>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</si>
  <si>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</si>
  <si>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</si>
  <si>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</si>
  <si>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</si>
  <si>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</si>
  <si>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</si>
  <si>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</si>
  <si>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</si>
  <si>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</si>
  <si>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</si>
  <si>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</si>
  <si>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</si>
  <si>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</si>
  <si>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</si>
  <si>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</si>
  <si>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</si>
  <si>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</si>
  <si>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</si>
  <si>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</si>
  <si>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</si>
  <si>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</si>
  <si>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</si>
  <si>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</si>
  <si>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</si>
  <si>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</si>
  <si>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</si>
  <si>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</si>
  <si>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</si>
  <si>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</si>
  <si>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</si>
  <si>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</si>
  <si>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</si>
  <si>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</si>
  <si>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</si>
  <si>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</si>
  <si>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</si>
  <si>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</si>
  <si>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</si>
  <si>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</si>
  <si>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</si>
  <si>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</si>
  <si>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</si>
  <si>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</si>
  <si>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</si>
  <si>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</si>
  <si>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</si>
  <si>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</si>
  <si>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</si>
  <si>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</si>
  <si>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</si>
  <si>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</si>
  <si>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</si>
  <si>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</si>
  <si>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</si>
  <si>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</si>
  <si>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</si>
  <si>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</si>
  <si>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</si>
  <si>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</si>
  <si>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</si>
  <si>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</si>
  <si>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</si>
  <si>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</si>
  <si>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</si>
  <si>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</si>
  <si>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</si>
  <si>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</si>
  <si>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</si>
  <si>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</si>
  <si>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</si>
  <si>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</si>
  <si>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</si>
  <si>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</si>
  <si>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</si>
  <si>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</si>
  <si>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</si>
  <si>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</si>
  <si>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</si>
  <si>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</si>
  <si>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</si>
  <si>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</si>
  <si>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</si>
  <si>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</si>
  <si>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</si>
  <si>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</si>
  <si>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</si>
  <si>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</si>
  <si>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</si>
  <si>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</si>
  <si>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</si>
  <si>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</si>
  <si>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</si>
  <si>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</si>
  <si>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</si>
  <si>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</si>
  <si>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</si>
  <si>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</si>
  <si>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</si>
  <si>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</si>
  <si>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</si>
  <si>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</si>
  <si>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</si>
  <si>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</si>
  <si>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</si>
  <si>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</si>
  <si>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</si>
  <si>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</si>
  <si>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</si>
  <si>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</si>
  <si>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</si>
  <si>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</si>
  <si>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</si>
  <si>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</si>
  <si>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</si>
  <si>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</si>
  <si>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</si>
  <si>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</si>
  <si>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</si>
  <si>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</si>
  <si>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</si>
  <si>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</si>
  <si>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</si>
  <si>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</si>
  <si>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</si>
  <si>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</si>
  <si>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</si>
  <si>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</si>
  <si>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</si>
  <si>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</si>
  <si>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</si>
  <si>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</si>
  <si>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</si>
  <si>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</si>
  <si>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</si>
  <si>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</si>
  <si>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</si>
  <si>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</si>
  <si>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</si>
  <si>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</si>
  <si>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</si>
  <si>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</si>
  <si>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</si>
  <si>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</si>
  <si>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</si>
  <si>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</si>
  <si>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</si>
  <si>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</si>
  <si>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</si>
  <si>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</si>
  <si>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</si>
  <si>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</si>
  <si>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</si>
  <si>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</si>
  <si>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</si>
  <si>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</si>
  <si>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</si>
  <si>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</si>
  <si>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</si>
  <si>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</si>
  <si>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</si>
  <si>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</si>
  <si>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</si>
  <si>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</si>
  <si>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</si>
  <si>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</si>
  <si>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</si>
  <si>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</si>
  <si>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</si>
  <si>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</si>
  <si>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</si>
  <si>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</si>
  <si>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</si>
  <si>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</si>
  <si>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</si>
  <si>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</si>
  <si>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</si>
  <si>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</si>
  <si>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</si>
  <si>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</si>
  <si>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</si>
  <si>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</si>
  <si>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</si>
  <si>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</si>
  <si>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</si>
  <si>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</si>
  <si>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</si>
  <si>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</si>
  <si>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</si>
  <si>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</si>
  <si>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</si>
  <si>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</si>
  <si>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</si>
  <si>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</si>
  <si>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</si>
  <si>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</si>
  <si>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</si>
  <si>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</si>
  <si>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</si>
  <si>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</si>
  <si>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</si>
  <si>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</si>
  <si>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</si>
  <si>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</si>
  <si>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</si>
  <si>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</si>
  <si>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</si>
  <si>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</si>
  <si>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</si>
  <si>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</si>
  <si>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</si>
  <si>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</si>
  <si>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</si>
  <si>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</si>
  <si>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</si>
  <si>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</si>
  <si>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</si>
  <si>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</si>
  <si>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</si>
  <si>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</si>
  <si>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</si>
  <si>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</si>
  <si>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</si>
  <si>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</si>
  <si>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</si>
  <si>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</si>
  <si>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</si>
  <si>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</si>
  <si>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</si>
  <si>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</si>
  <si>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</si>
  <si>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</si>
  <si>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</si>
  <si>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</si>
  <si>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</si>
  <si>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</si>
  <si>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</si>
  <si>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</si>
  <si>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</si>
  <si>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</si>
  <si>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</si>
  <si>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</si>
  <si>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</si>
  <si>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</si>
  <si>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</si>
  <si>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</si>
  <si>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</si>
  <si>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</si>
  <si>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</si>
  <si>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</si>
  <si>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</si>
  <si>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</si>
  <si>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</si>
  <si>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</si>
  <si>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</si>
  <si>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</si>
  <si>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</si>
  <si>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</si>
  <si>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</si>
  <si>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</si>
  <si>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</si>
  <si>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</si>
  <si>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</si>
  <si>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</si>
  <si>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</si>
  <si>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</si>
  <si>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</si>
  <si>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</si>
  <si>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</si>
  <si>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</si>
  <si>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</si>
  <si>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</si>
  <si>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</si>
  <si>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</si>
  <si>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</si>
  <si>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</si>
  <si>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</si>
  <si>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</si>
  <si>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</si>
  <si>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</si>
  <si>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</si>
  <si>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</si>
  <si>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</si>
  <si>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</si>
  <si>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</si>
  <si>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</si>
  <si>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</si>
  <si>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</si>
  <si>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</si>
  <si>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</si>
  <si>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</si>
  <si>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</si>
  <si>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</si>
  <si>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</si>
  <si>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</si>
  <si>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</si>
  <si>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</si>
  <si>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</si>
  <si>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</si>
  <si>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</si>
  <si>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</si>
  <si>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</si>
  <si>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</si>
  <si>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</si>
  <si>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</si>
  <si>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</si>
  <si>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</si>
  <si>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</si>
  <si>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</si>
  <si>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</si>
  <si>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</si>
  <si>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</si>
  <si>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</si>
  <si>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</si>
  <si>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</si>
  <si>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</si>
  <si>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</si>
  <si>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</si>
  <si>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</si>
  <si>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</si>
  <si>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</si>
  <si>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</si>
  <si>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</si>
  <si>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</si>
  <si>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</si>
  <si>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</si>
  <si>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</si>
  <si>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</si>
  <si>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</si>
  <si>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</si>
  <si>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</si>
  <si>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</si>
  <si>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</si>
  <si>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</si>
  <si>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</si>
  <si>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</si>
  <si>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</si>
  <si>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</si>
  <si>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</si>
  <si>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</si>
  <si>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</si>
  <si>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</si>
  <si>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</si>
  <si>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</si>
  <si>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</si>
  <si>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</si>
  <si>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</si>
  <si>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</si>
  <si>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</si>
  <si>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</si>
  <si>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</si>
  <si>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</si>
  <si>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</si>
  <si>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</si>
  <si>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</si>
  <si>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</si>
  <si>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</si>
  <si>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</si>
  <si>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</si>
  <si>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</si>
  <si>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</si>
  <si>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</si>
  <si>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</si>
  <si>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</si>
  <si>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</si>
  <si>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</si>
  <si>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</si>
  <si>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</si>
  <si>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</si>
  <si>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</si>
  <si>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</si>
  <si>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</si>
  <si>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</si>
  <si>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</si>
  <si>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</si>
  <si>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</si>
  <si>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</si>
  <si>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</si>
  <si>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</si>
  <si>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</si>
  <si>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</si>
  <si>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</si>
  <si>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</si>
  <si>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</si>
  <si>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</si>
  <si>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</si>
  <si>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</si>
  <si>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</si>
  <si>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</si>
  <si>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</si>
  <si>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</si>
  <si>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</si>
  <si>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</si>
  <si>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</si>
  <si>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</si>
  <si>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</si>
  <si>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</si>
  <si>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</si>
  <si>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</si>
  <si>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</si>
  <si>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</si>
  <si>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</si>
  <si>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</si>
  <si>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</si>
  <si>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</si>
  <si>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</si>
  <si>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</si>
  <si>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r>
      <rPr>
        <b/>
        <sz val="14"/>
        <color rgb="FF993300"/>
        <rFont val="Arial"/>
        <family val="2"/>
        <charset val="204"/>
      </rPr>
      <t>2023 йил 1-чорак</t>
    </r>
    <r>
      <rPr>
        <b/>
        <u/>
        <sz val="14"/>
        <color indexed="60"/>
        <rFont val="Arial"/>
        <family val="2"/>
        <charset val="204"/>
      </rPr>
      <t xml:space="preserve"> __________________</t>
    </r>
    <r>
      <rPr>
        <b/>
        <sz val="14"/>
        <rFont val="Arial"/>
        <family val="2"/>
        <charset val="204"/>
      </rPr>
      <t xml:space="preserve"> республика бюджетидан ажратилган маблағларнинг чегараланган миқдорининг ўз тасарруфидаги бюджет ташкилотлари кесимида тақсимоти кесимида 
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</si>
  <si>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бюджетдан ажратилаётган 
маблағлар суммаси</t>
    </r>
  </si>
  <si>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</si>
  <si>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</si>
  <si>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</si>
  <si>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</si>
  <si>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</si>
  <si>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</si>
  <si>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 номидаги Россия Федерал давлат университетининг Тошкент филиали</t>
  </si>
  <si>
    <t>Педагогика коллежлари</t>
  </si>
  <si>
    <t>Мактабгача таълим ташкилотлари директор ва мутахассисларини қайта тайёрлаш ва уларнинг малакасини ошириш институти</t>
  </si>
  <si>
    <t>Қибрай туманидаги "Имкон" Реабилитация марказига эга бўлган кўп тармоқли ихтисослаштирилган давлат мактабгача таълим ташкилоти</t>
  </si>
  <si>
    <t>Қарши шаҳридаги "Имкон" Реабилитация марказига эга бўлган кўп тармоқли ихтисослаштирилган давлат мактабгача таълим ташкилотлари</t>
  </si>
  <si>
    <t>Зарафшон шаҳридаги "Умид" Реабилитация марказига эга бўлган кўп тармоқли ихтисослаштирилган давлат мактабгача таълим ташкилотлари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</si>
</sst>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u/>
      <sz val="14"/>
      <color indexed="60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9933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164" fontId="20" fillId="0" borderId="0" applyFont="0" applyFill="0" applyBorder="0" applyAlignment="0" applyProtection="0"/>
  </cellStyleXfs>
  <cellXfs count="123">
    <xf numFmtId="0" fontId="0" fillId="0" borderId="0" xfId="0"/>
    <xf numFmtId="0" fontId="13" fillId="0" borderId="26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4" fontId="13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14" fontId="14" fillId="0" borderId="29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wrapText="1"/>
    </xf>
    <xf numFmtId="0" fontId="14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4" fillId="2" borderId="29" xfId="0" applyNumberFormat="1" applyFont="1" applyFill="1" applyBorder="1" applyAlignment="1">
      <alignment horizontal="center" vertical="center" wrapText="1"/>
    </xf>
    <xf numFmtId="4" fontId="14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6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3" fontId="17" fillId="3" borderId="18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19" fillId="3" borderId="0" xfId="0" applyNumberFormat="1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17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3" fontId="9" fillId="0" borderId="8" xfId="0" applyNumberFormat="1" applyFont="1" applyBorder="1" applyAlignment="1">
      <alignment horizontal="left" vertical="center" wrapText="1" indent="2"/>
    </xf>
    <xf numFmtId="165" fontId="9" fillId="0" borderId="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3" fontId="17" fillId="3" borderId="3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77" t="s">
        <v>1297</v>
      </c>
      <c r="D3" s="77"/>
      <c r="E3" s="77"/>
      <c r="F3" s="77"/>
      <c r="G3" s="77"/>
      <c r="H3" s="77"/>
      <c r="I3" s="77"/>
      <c r="J3" s="77"/>
    </row>
    <row r="4" spans="3:32" ht="16.5" customHeight="1" x14ac:dyDescent="0.3">
      <c r="H4" s="39" t="s">
        <v>1298</v>
      </c>
      <c r="I4" s="39"/>
    </row>
    <row r="5" spans="3:32" ht="45.75" customHeight="1" x14ac:dyDescent="0.3">
      <c r="C5" s="78" t="s">
        <v>5</v>
      </c>
      <c r="D5" s="81" t="s">
        <v>4</v>
      </c>
      <c r="E5" s="81" t="s">
        <v>1299</v>
      </c>
      <c r="F5" s="81"/>
      <c r="G5" s="81"/>
      <c r="H5" s="81"/>
      <c r="I5" s="84"/>
      <c r="J5" s="85"/>
      <c r="K5" s="33"/>
      <c r="L5" s="33"/>
      <c r="M5" s="33"/>
    </row>
    <row r="6" spans="3:32" ht="25.5" customHeight="1" x14ac:dyDescent="0.3">
      <c r="C6" s="79"/>
      <c r="D6" s="82"/>
      <c r="E6" s="86" t="s">
        <v>3</v>
      </c>
      <c r="F6" s="88" t="s">
        <v>0</v>
      </c>
      <c r="G6" s="88"/>
      <c r="H6" s="88"/>
      <c r="I6" s="89"/>
      <c r="J6" s="90"/>
    </row>
    <row r="7" spans="3:32" ht="124.5" customHeight="1" x14ac:dyDescent="0.3">
      <c r="C7" s="80"/>
      <c r="D7" s="83"/>
      <c r="E7" s="87"/>
      <c r="F7" s="40" t="s">
        <v>1300</v>
      </c>
      <c r="G7" s="40" t="s">
        <v>1301</v>
      </c>
      <c r="H7" s="40" t="s">
        <v>2</v>
      </c>
      <c r="I7" s="36" t="s">
        <v>1302</v>
      </c>
      <c r="J7" s="41" t="s">
        <v>1303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1304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1306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1305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1295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1296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75" t="s">
        <v>1259</v>
      </c>
      <c r="D47" s="76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AF24"/>
  <sheetViews>
    <sheetView tabSelected="1" view="pageBreakPreview" zoomScale="55" zoomScaleNormal="55" zoomScaleSheetLayoutView="55" workbookViewId="0">
      <pane xSplit="4" ySplit="9" topLeftCell="E19" activePane="bottomRight" state="frozen"/>
      <selection pane="topRight" activeCell="E1" sqref="E1"/>
      <selection pane="bottomLeft" activeCell="A10" sqref="A10"/>
      <selection pane="bottomRight" activeCell="H17" sqref="H17"/>
    </sheetView>
  </sheetViews>
  <sheetFormatPr defaultRowHeight="18" x14ac:dyDescent="0.25"/>
  <cols>
    <col min="1" max="1" width="9.140625" style="51"/>
    <col min="2" max="2" width="2.140625" style="51" customWidth="1"/>
    <col min="3" max="3" width="5.85546875" style="54" customWidth="1"/>
    <col min="4" max="4" width="96.7109375" style="54" customWidth="1"/>
    <col min="5" max="5" width="23.42578125" style="54" customWidth="1"/>
    <col min="6" max="9" width="33" style="54" customWidth="1"/>
    <col min="10" max="10" width="3" style="54" customWidth="1"/>
    <col min="11" max="11" width="30.42578125" style="54" customWidth="1"/>
    <col min="12" max="12" width="26.85546875" style="54" customWidth="1"/>
    <col min="13" max="13" width="23.140625" style="54" customWidth="1"/>
    <col min="14" max="14" width="20.140625" style="54" customWidth="1"/>
    <col min="15" max="16" width="30.7109375" style="54" customWidth="1"/>
    <col min="17" max="20" width="15.7109375" style="54" customWidth="1"/>
    <col min="21" max="32" width="9.140625" style="54"/>
    <col min="33" max="16384" width="9.140625" style="51"/>
  </cols>
  <sheetData>
    <row r="2" spans="3:32" ht="96.75" customHeight="1" x14ac:dyDescent="0.25">
      <c r="H2" s="92" t="s">
        <v>1312</v>
      </c>
      <c r="I2" s="92"/>
    </row>
    <row r="3" spans="3:32" ht="80.25" customHeight="1" x14ac:dyDescent="0.25">
      <c r="C3" s="97" t="s">
        <v>1313</v>
      </c>
      <c r="D3" s="97"/>
      <c r="E3" s="97"/>
      <c r="F3" s="97"/>
      <c r="G3" s="97"/>
      <c r="H3" s="97"/>
      <c r="I3" s="97"/>
      <c r="J3" s="52"/>
    </row>
    <row r="4" spans="3:32" x14ac:dyDescent="0.25">
      <c r="C4" s="98"/>
      <c r="D4" s="98"/>
      <c r="E4" s="98"/>
      <c r="F4" s="98"/>
      <c r="G4" s="98"/>
      <c r="H4" s="98"/>
      <c r="I4" s="98"/>
      <c r="J4" s="53"/>
    </row>
    <row r="5" spans="3:32" ht="17.25" customHeight="1" x14ac:dyDescent="0.25">
      <c r="I5" s="55" t="s">
        <v>1311</v>
      </c>
      <c r="J5" s="67"/>
    </row>
    <row r="6" spans="3:32" ht="66.75" customHeight="1" x14ac:dyDescent="0.25">
      <c r="C6" s="99" t="s">
        <v>5</v>
      </c>
      <c r="D6" s="102" t="s">
        <v>1308</v>
      </c>
      <c r="E6" s="105" t="s">
        <v>1314</v>
      </c>
      <c r="F6" s="106"/>
      <c r="G6" s="106"/>
      <c r="H6" s="106"/>
      <c r="I6" s="106"/>
      <c r="J6" s="52"/>
      <c r="K6" s="53"/>
      <c r="L6" s="53"/>
      <c r="M6" s="53"/>
    </row>
    <row r="7" spans="3:32" ht="44.25" customHeight="1" x14ac:dyDescent="0.25">
      <c r="C7" s="100"/>
      <c r="D7" s="103"/>
      <c r="E7" s="111" t="s">
        <v>1310</v>
      </c>
      <c r="F7" s="107" t="s">
        <v>0</v>
      </c>
      <c r="G7" s="108"/>
      <c r="H7" s="108"/>
      <c r="I7" s="108"/>
      <c r="J7" s="68"/>
    </row>
    <row r="8" spans="3:32" ht="102.75" customHeight="1" x14ac:dyDescent="0.25">
      <c r="C8" s="100"/>
      <c r="D8" s="103"/>
      <c r="E8" s="112"/>
      <c r="F8" s="109" t="s">
        <v>1</v>
      </c>
      <c r="G8" s="93" t="s">
        <v>1307</v>
      </c>
      <c r="H8" s="93" t="s">
        <v>2</v>
      </c>
      <c r="I8" s="93" t="s">
        <v>1309</v>
      </c>
      <c r="J8" s="52"/>
    </row>
    <row r="9" spans="3:32" ht="65.25" customHeight="1" x14ac:dyDescent="0.25">
      <c r="C9" s="101"/>
      <c r="D9" s="104"/>
      <c r="E9" s="113"/>
      <c r="F9" s="110"/>
      <c r="G9" s="94"/>
      <c r="H9" s="94"/>
      <c r="I9" s="94"/>
      <c r="J9" s="52"/>
    </row>
    <row r="10" spans="3:32" ht="65.25" customHeight="1" x14ac:dyDescent="0.25">
      <c r="C10" s="56">
        <v>1</v>
      </c>
      <c r="D10" s="73" t="s">
        <v>1315</v>
      </c>
      <c r="E10" s="58">
        <f t="shared" ref="E10:E21" si="0">+F10+H10+I10+G10</f>
        <v>2859985</v>
      </c>
      <c r="F10" s="56">
        <v>1497750</v>
      </c>
      <c r="G10" s="56">
        <v>366550</v>
      </c>
      <c r="H10" s="74">
        <v>995685</v>
      </c>
      <c r="I10" s="74"/>
      <c r="J10" s="69"/>
      <c r="K10" s="65"/>
      <c r="L10" s="65"/>
      <c r="M10" s="70"/>
      <c r="N10" s="70"/>
    </row>
    <row r="11" spans="3:32" ht="65.25" customHeight="1" x14ac:dyDescent="0.25">
      <c r="C11" s="56">
        <f>+C10+1</f>
        <v>2</v>
      </c>
      <c r="D11" s="57" t="s">
        <v>1316</v>
      </c>
      <c r="E11" s="58">
        <f t="shared" si="0"/>
        <v>42862782</v>
      </c>
      <c r="F11" s="56"/>
      <c r="G11" s="59"/>
      <c r="H11" s="60">
        <v>42862782</v>
      </c>
      <c r="I11" s="60"/>
      <c r="J11" s="69"/>
      <c r="K11" s="65"/>
    </row>
    <row r="12" spans="3:32" s="61" customFormat="1" ht="45" customHeight="1" x14ac:dyDescent="0.25">
      <c r="C12" s="56">
        <f>+C11+1</f>
        <v>3</v>
      </c>
      <c r="D12" s="57" t="s">
        <v>1317</v>
      </c>
      <c r="E12" s="58">
        <f t="shared" si="0"/>
        <v>40000000</v>
      </c>
      <c r="F12" s="62"/>
      <c r="G12" s="60"/>
      <c r="H12" s="60">
        <v>40000000</v>
      </c>
      <c r="I12" s="60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3:32" s="61" customFormat="1" ht="45" customHeight="1" x14ac:dyDescent="0.25">
      <c r="C13" s="56">
        <f t="shared" ref="C13:C18" si="1">+C12+1</f>
        <v>4</v>
      </c>
      <c r="D13" s="57" t="s">
        <v>1318</v>
      </c>
      <c r="E13" s="58">
        <f t="shared" si="0"/>
        <v>1498743774.6299999</v>
      </c>
      <c r="F13" s="62">
        <v>1207628878.8299999</v>
      </c>
      <c r="G13" s="60">
        <v>291114895.80000001</v>
      </c>
      <c r="H13" s="60"/>
      <c r="I13" s="60"/>
      <c r="J13" s="69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3:32" s="61" customFormat="1" ht="58.5" customHeight="1" x14ac:dyDescent="0.25">
      <c r="C14" s="56">
        <f t="shared" si="1"/>
        <v>5</v>
      </c>
      <c r="D14" s="57" t="s">
        <v>1319</v>
      </c>
      <c r="E14" s="58">
        <f t="shared" si="0"/>
        <v>598940540</v>
      </c>
      <c r="F14" s="62"/>
      <c r="G14" s="60"/>
      <c r="H14" s="60">
        <v>598940540</v>
      </c>
      <c r="I14" s="60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3:32" s="61" customFormat="1" ht="58.5" customHeight="1" x14ac:dyDescent="0.25">
      <c r="C15" s="56">
        <f t="shared" si="1"/>
        <v>6</v>
      </c>
      <c r="D15" s="57" t="s">
        <v>1320</v>
      </c>
      <c r="E15" s="58">
        <f t="shared" si="0"/>
        <v>0</v>
      </c>
      <c r="F15" s="62"/>
      <c r="G15" s="60"/>
      <c r="H15" s="60">
        <v>0</v>
      </c>
      <c r="I15" s="60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3:32" s="61" customFormat="1" ht="58.5" customHeight="1" x14ac:dyDescent="0.25">
      <c r="C16" s="56">
        <f t="shared" si="1"/>
        <v>7</v>
      </c>
      <c r="D16" s="57" t="s">
        <v>1321</v>
      </c>
      <c r="E16" s="58">
        <f t="shared" si="0"/>
        <v>695585</v>
      </c>
      <c r="F16" s="62">
        <v>477482</v>
      </c>
      <c r="G16" s="60">
        <v>72213</v>
      </c>
      <c r="H16" s="60">
        <v>145890</v>
      </c>
      <c r="I16" s="60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3:32" s="61" customFormat="1" ht="58.5" customHeight="1" x14ac:dyDescent="0.25">
      <c r="C17" s="56">
        <f t="shared" si="1"/>
        <v>8</v>
      </c>
      <c r="D17" s="57" t="s">
        <v>1322</v>
      </c>
      <c r="E17" s="58">
        <f t="shared" si="0"/>
        <v>13333949</v>
      </c>
      <c r="F17" s="62">
        <v>9038458</v>
      </c>
      <c r="G17" s="60">
        <v>2286746</v>
      </c>
      <c r="H17" s="60">
        <v>2008745</v>
      </c>
      <c r="I17" s="60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3:32" s="61" customFormat="1" ht="58.5" customHeight="1" x14ac:dyDescent="0.25">
      <c r="C18" s="56">
        <f t="shared" si="1"/>
        <v>9</v>
      </c>
      <c r="D18" s="57" t="s">
        <v>1323</v>
      </c>
      <c r="E18" s="58">
        <f t="shared" si="0"/>
        <v>2899765</v>
      </c>
      <c r="F18" s="62">
        <v>1947582</v>
      </c>
      <c r="G18" s="60">
        <v>375483</v>
      </c>
      <c r="H18" s="60">
        <v>576700</v>
      </c>
      <c r="I18" s="60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3:32" s="61" customFormat="1" ht="58.5" customHeight="1" x14ac:dyDescent="0.25">
      <c r="C19" s="56">
        <v>10</v>
      </c>
      <c r="D19" s="57" t="s">
        <v>1324</v>
      </c>
      <c r="E19" s="58">
        <f t="shared" si="0"/>
        <v>2058275</v>
      </c>
      <c r="F19" s="62">
        <v>1339971</v>
      </c>
      <c r="G19" s="60">
        <v>331644</v>
      </c>
      <c r="H19" s="60">
        <v>386660</v>
      </c>
      <c r="I19" s="60"/>
      <c r="J19" s="6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3:32" s="61" customFormat="1" ht="58.5" customHeight="1" x14ac:dyDescent="0.25">
      <c r="C20" s="56">
        <v>11</v>
      </c>
      <c r="D20" s="57" t="s">
        <v>1325</v>
      </c>
      <c r="E20" s="58">
        <f t="shared" si="0"/>
        <v>1908198</v>
      </c>
      <c r="F20" s="62">
        <v>1365120</v>
      </c>
      <c r="G20" s="60">
        <v>340978</v>
      </c>
      <c r="H20" s="60">
        <v>202100</v>
      </c>
      <c r="I20" s="60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3:32" s="61" customFormat="1" ht="58.5" customHeight="1" x14ac:dyDescent="0.25">
      <c r="C21" s="56">
        <v>12</v>
      </c>
      <c r="D21" s="57" t="s">
        <v>1326</v>
      </c>
      <c r="E21" s="58">
        <f t="shared" si="0"/>
        <v>2170768</v>
      </c>
      <c r="F21" s="62">
        <v>1360000</v>
      </c>
      <c r="G21" s="60">
        <v>344668</v>
      </c>
      <c r="H21" s="60">
        <v>466100</v>
      </c>
      <c r="I21" s="60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3:32" s="63" customFormat="1" ht="51.75" customHeight="1" x14ac:dyDescent="0.25">
      <c r="C22" s="95" t="s">
        <v>1259</v>
      </c>
      <c r="D22" s="96"/>
      <c r="E22" s="64">
        <f>SUM(E10:E21)</f>
        <v>2206473621.6300001</v>
      </c>
      <c r="F22" s="64">
        <f>SUM(F10:F21)</f>
        <v>1224655241.8299999</v>
      </c>
      <c r="G22" s="64">
        <f>SUM(G10:G21)</f>
        <v>295233177.80000001</v>
      </c>
      <c r="H22" s="64">
        <f>SUM(H10:H21)</f>
        <v>686585202</v>
      </c>
      <c r="I22" s="64">
        <f>SUM(I10:I21)</f>
        <v>0</v>
      </c>
      <c r="J22" s="71"/>
      <c r="K22" s="72"/>
      <c r="L22" s="70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3:32" ht="24" customHeight="1" x14ac:dyDescent="0.25">
      <c r="E23" s="65"/>
      <c r="L23" s="70"/>
    </row>
    <row r="24" spans="3:32" ht="38.25" customHeight="1" x14ac:dyDescent="0.25">
      <c r="C24" s="66"/>
      <c r="D24" s="91"/>
      <c r="E24" s="91"/>
      <c r="F24" s="91"/>
      <c r="G24" s="91"/>
      <c r="H24" s="91"/>
      <c r="I24" s="66"/>
    </row>
  </sheetData>
  <mergeCells count="14">
    <mergeCell ref="D24:H24"/>
    <mergeCell ref="H2:I2"/>
    <mergeCell ref="G8:G9"/>
    <mergeCell ref="H8:H9"/>
    <mergeCell ref="I8:I9"/>
    <mergeCell ref="C22:D22"/>
    <mergeCell ref="C3:I3"/>
    <mergeCell ref="C4:I4"/>
    <mergeCell ref="C6:C9"/>
    <mergeCell ref="D6:D9"/>
    <mergeCell ref="E6:I6"/>
    <mergeCell ref="F7:I7"/>
    <mergeCell ref="F8:F9"/>
    <mergeCell ref="E7:E9"/>
  </mergeCells>
  <printOptions horizontalCentered="1"/>
  <pageMargins left="0.19685039370078741" right="0.19685039370078741" top="0.59055118110236227" bottom="0" header="0" footer="0"/>
  <pageSetup paperSize="9" scale="55" fitToHeight="2" orientation="landscape" r:id="rId1"/>
  <rowBreaks count="1" manualBreakCount="1">
    <brk id="22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14" t="s">
        <v>164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30" x14ac:dyDescent="0.25">
      <c r="A2" s="115" t="s">
        <v>165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 t="s">
        <v>166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4" spans="1:30" x14ac:dyDescent="0.25">
      <c r="A4" s="117" t="s">
        <v>167</v>
      </c>
      <c r="B4" s="117" t="s">
        <v>168</v>
      </c>
      <c r="C4" s="1"/>
      <c r="D4" s="1"/>
      <c r="E4" s="1"/>
      <c r="F4" s="117" t="s">
        <v>169</v>
      </c>
      <c r="G4" s="117" t="s">
        <v>170</v>
      </c>
      <c r="H4" s="117" t="s">
        <v>171</v>
      </c>
      <c r="I4" s="117" t="s">
        <v>172</v>
      </c>
      <c r="J4" s="117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0" t="s">
        <v>178</v>
      </c>
      <c r="P4" s="121"/>
      <c r="Q4" s="122"/>
      <c r="R4" s="117" t="s">
        <v>179</v>
      </c>
      <c r="S4" s="120" t="s">
        <v>180</v>
      </c>
      <c r="T4" s="121"/>
      <c r="U4" s="122"/>
      <c r="V4" s="117" t="s">
        <v>181</v>
      </c>
      <c r="W4" s="117" t="s">
        <v>182</v>
      </c>
      <c r="X4" s="120" t="s">
        <v>183</v>
      </c>
      <c r="Y4" s="122"/>
      <c r="Z4" s="117" t="s">
        <v>184</v>
      </c>
      <c r="AA4" s="117" t="s">
        <v>185</v>
      </c>
      <c r="AB4" s="117" t="s">
        <v>186</v>
      </c>
      <c r="AC4" s="117" t="s">
        <v>187</v>
      </c>
      <c r="AD4" s="117" t="s">
        <v>188</v>
      </c>
    </row>
    <row r="5" spans="1:30" x14ac:dyDescent="0.25">
      <c r="A5" s="118"/>
      <c r="B5" s="118"/>
      <c r="C5" s="3"/>
      <c r="D5" s="3"/>
      <c r="E5" s="3"/>
      <c r="F5" s="118"/>
      <c r="G5" s="118"/>
      <c r="H5" s="118"/>
      <c r="I5" s="118"/>
      <c r="J5" s="118"/>
      <c r="K5" s="3" t="s">
        <v>189</v>
      </c>
      <c r="L5" s="4" t="s">
        <v>189</v>
      </c>
      <c r="M5" s="3" t="s">
        <v>189</v>
      </c>
      <c r="N5" s="3" t="s">
        <v>189</v>
      </c>
      <c r="O5" s="117">
        <f>+SUBTOTAL(9,O10:O152)/1000</f>
        <v>139140.95300000001</v>
      </c>
      <c r="P5" s="117" t="s">
        <v>190</v>
      </c>
      <c r="Q5" s="117" t="s">
        <v>191</v>
      </c>
      <c r="R5" s="118"/>
      <c r="S5" s="117" t="s">
        <v>192</v>
      </c>
      <c r="T5" s="1" t="s">
        <v>193</v>
      </c>
      <c r="U5" s="117" t="s">
        <v>194</v>
      </c>
      <c r="V5" s="118"/>
      <c r="W5" s="118"/>
      <c r="X5" s="117" t="s">
        <v>195</v>
      </c>
      <c r="Y5" s="117" t="s">
        <v>196</v>
      </c>
      <c r="Z5" s="118"/>
      <c r="AA5" s="118"/>
      <c r="AB5" s="118"/>
      <c r="AC5" s="118"/>
      <c r="AD5" s="118"/>
    </row>
    <row r="6" spans="1:30" x14ac:dyDescent="0.25">
      <c r="A6" s="118"/>
      <c r="B6" s="118"/>
      <c r="C6" s="3"/>
      <c r="D6" s="3"/>
      <c r="E6" s="3"/>
      <c r="F6" s="118"/>
      <c r="G6" s="118"/>
      <c r="H6" s="118"/>
      <c r="I6" s="118"/>
      <c r="J6" s="118"/>
      <c r="K6" s="3"/>
      <c r="L6" s="4"/>
      <c r="M6" s="3"/>
      <c r="N6" s="3"/>
      <c r="O6" s="118"/>
      <c r="P6" s="118"/>
      <c r="Q6" s="118"/>
      <c r="R6" s="118"/>
      <c r="S6" s="118"/>
      <c r="T6" s="3" t="s">
        <v>197</v>
      </c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x14ac:dyDescent="0.25">
      <c r="A7" s="118"/>
      <c r="B7" s="118"/>
      <c r="C7" s="3"/>
      <c r="D7" s="3"/>
      <c r="E7" s="3"/>
      <c r="F7" s="118"/>
      <c r="G7" s="118"/>
      <c r="H7" s="118"/>
      <c r="I7" s="118"/>
      <c r="J7" s="118"/>
      <c r="K7" s="3"/>
      <c r="L7" s="4"/>
      <c r="M7" s="3"/>
      <c r="N7" s="3"/>
      <c r="O7" s="118"/>
      <c r="P7" s="118"/>
      <c r="Q7" s="118"/>
      <c r="R7" s="118"/>
      <c r="S7" s="118"/>
      <c r="T7" s="3" t="s">
        <v>198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</row>
    <row r="8" spans="1:30" x14ac:dyDescent="0.25">
      <c r="A8" s="119"/>
      <c r="B8" s="119"/>
      <c r="C8" s="5"/>
      <c r="D8" s="5"/>
      <c r="E8" s="5"/>
      <c r="F8" s="119"/>
      <c r="G8" s="119"/>
      <c r="H8" s="119"/>
      <c r="I8" s="119"/>
      <c r="J8" s="119"/>
      <c r="K8" s="5"/>
      <c r="L8" s="6"/>
      <c r="M8" s="5"/>
      <c r="N8" s="5"/>
      <c r="O8" s="119"/>
      <c r="P8" s="119"/>
      <c r="Q8" s="119"/>
      <c r="R8" s="119"/>
      <c r="S8" s="119"/>
      <c r="T8" s="5" t="s">
        <v>199</v>
      </c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1-чорак</vt:lpstr>
      <vt:lpstr>Шартномалар</vt:lpstr>
      <vt:lpstr>'2023 йил 1-чорак'!Заголовки_для_печати</vt:lpstr>
      <vt:lpstr>'Йиллик параметр'!Заголовки_для_печати</vt:lpstr>
      <vt:lpstr>'2023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2022-01-14T16:09:04Z</cp:lastPrinted>
  <dcterms:created xsi:type="dcterms:W3CDTF">2020-01-15T07:42:43Z</dcterms:created>
  <dcterms:modified xsi:type="dcterms:W3CDTF">2023-04-25T10:52:08Z</dcterms:modified>
</cp:coreProperties>
</file>